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45" windowWidth="15180" windowHeight="8130"/>
  </bookViews>
  <sheets>
    <sheet name="2020 год" sheetId="5" r:id="rId1"/>
  </sheets>
  <definedNames>
    <definedName name="_xlnm.Print_Area" localSheetId="0">'2020 год'!$A$1:$L$65</definedName>
  </definedNames>
  <calcPr calcId="145621"/>
</workbook>
</file>

<file path=xl/calcChain.xml><?xml version="1.0" encoding="utf-8"?>
<calcChain xmlns="http://schemas.openxmlformats.org/spreadsheetml/2006/main">
  <c r="E16" i="5" l="1"/>
  <c r="D16" i="5"/>
  <c r="E23" i="5" l="1"/>
  <c r="D23" i="5"/>
  <c r="F27" i="5"/>
  <c r="F26" i="5"/>
  <c r="F17" i="5" l="1"/>
  <c r="F18" i="5"/>
  <c r="F19" i="5"/>
  <c r="F20" i="5"/>
  <c r="F21" i="5"/>
  <c r="F22" i="5"/>
  <c r="F24" i="5"/>
  <c r="F25" i="5"/>
  <c r="F29" i="5"/>
  <c r="F31" i="5"/>
  <c r="F32" i="5"/>
  <c r="F33" i="5"/>
  <c r="F35" i="5"/>
  <c r="F36" i="5"/>
  <c r="F37" i="5"/>
  <c r="F38" i="5"/>
  <c r="F40" i="5"/>
  <c r="F41" i="5"/>
  <c r="F42" i="5"/>
  <c r="F43" i="5"/>
  <c r="F44" i="5"/>
  <c r="F45" i="5"/>
  <c r="F47" i="5"/>
  <c r="F48" i="5"/>
  <c r="F50" i="5"/>
  <c r="F51" i="5"/>
  <c r="F52" i="5"/>
  <c r="F54" i="5"/>
  <c r="F55" i="5"/>
  <c r="F56" i="5"/>
  <c r="F58" i="5"/>
  <c r="F60" i="5"/>
  <c r="E28" i="5" l="1"/>
  <c r="D28" i="5" l="1"/>
  <c r="F28" i="5" s="1"/>
  <c r="E57" i="5" l="1"/>
  <c r="E53" i="5"/>
  <c r="E34" i="5"/>
  <c r="D34" i="5"/>
  <c r="E59" i="5"/>
  <c r="D59" i="5"/>
  <c r="D53" i="5"/>
  <c r="F59" i="5" l="1"/>
  <c r="F53" i="5"/>
  <c r="F34" i="5"/>
  <c r="D57" i="5"/>
  <c r="F57" i="5" s="1"/>
  <c r="F16" i="5" l="1"/>
  <c r="E49" i="5" l="1"/>
  <c r="E46" i="5"/>
  <c r="E39" i="5"/>
  <c r="D39" i="5"/>
  <c r="E15" i="5" l="1"/>
  <c r="F39" i="5"/>
  <c r="D49" i="5"/>
  <c r="F49" i="5" s="1"/>
  <c r="D46" i="5"/>
  <c r="F46" i="5" s="1"/>
  <c r="F23" i="5"/>
  <c r="D15" i="5" l="1"/>
  <c r="F15" i="5" s="1"/>
</calcChain>
</file>

<file path=xl/sharedStrings.xml><?xml version="1.0" encoding="utf-8"?>
<sst xmlns="http://schemas.openxmlformats.org/spreadsheetml/2006/main" count="108" uniqueCount="108">
  <si>
    <t/>
  </si>
  <si>
    <t>1</t>
  </si>
  <si>
    <t>2</t>
  </si>
  <si>
    <t>3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</si>
  <si>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</si>
  <si>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</si>
  <si>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</si>
  <si>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</si>
  <si>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</si>
  <si>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</si>
  <si>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</si>
  <si>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</si>
  <si>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</si>
  <si>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</si>
  <si>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</si>
  <si>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</si>
  <si>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</si>
  <si>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</si>
  <si>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</si>
  <si>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</si>
  <si>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</si>
  <si>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</si>
  <si>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</si>
  <si>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</si>
  <si>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</si>
  <si>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</si>
  <si>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</si>
  <si>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</si>
  <si>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</si>
  <si>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</si>
  <si>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</si>
  <si>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</si>
  <si>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</si>
  <si>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</si>
  <si>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</si>
  <si>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</si>
  <si>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</si>
  <si>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</si>
  <si>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</si>
  <si>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</si>
  <si>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</si>
  <si>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</si>
  <si>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</si>
  <si>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</si>
  <si>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</si>
  <si>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</si>
  <si>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</si>
  <si>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</si>
  <si>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</si>
  <si>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</si>
  <si>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</si>
  <si>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</si>
  <si>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</si>
  <si>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</si>
  <si>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</si>
  <si>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</si>
  <si>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</si>
  <si>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</si>
  <si>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</si>
  <si>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</si>
  <si>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</si>
  <si>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</si>
  <si>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</si>
  <si>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</si>
  <si>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</si>
  <si>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</si>
  <si>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</si>
  <si>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</si>
  <si>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</si>
  <si>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</si>
  <si>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</si>
  <si>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0503</t>
  </si>
  <si>
    <t>Благоустройство</t>
  </si>
  <si>
    <t>Сельское хозяйство и рыболовство</t>
  </si>
  <si>
    <t>0405</t>
  </si>
  <si>
    <t>Пенсионное обеспечение</t>
  </si>
  <si>
    <t>Дополнительное образование детей</t>
  </si>
  <si>
    <t>0703</t>
  </si>
  <si>
    <t>0505</t>
  </si>
  <si>
    <t>Другие вопросы в области жилищно- коммунального хозяйства</t>
  </si>
  <si>
    <t>0401</t>
  </si>
  <si>
    <t>Общеэкономические вопросы</t>
  </si>
  <si>
    <t>0105</t>
  </si>
  <si>
    <t>Судебная система</t>
  </si>
  <si>
    <t>Другие вопросы в области национальной экономики</t>
  </si>
  <si>
    <t>0412</t>
  </si>
  <si>
    <t>Спорт высших достижений</t>
  </si>
  <si>
    <t>0408</t>
  </si>
  <si>
    <t>Транспорт</t>
  </si>
  <si>
    <t>% исполнения</t>
  </si>
  <si>
    <t xml:space="preserve">к решению Думы Вышневолоцкого городского округа </t>
  </si>
  <si>
    <t xml:space="preserve">от                                 № ______  </t>
  </si>
  <si>
    <t>"Об утверждении отчета об исполнении</t>
  </si>
  <si>
    <t xml:space="preserve">бюджета муниципального образования </t>
  </si>
  <si>
    <t>Приложение 5</t>
  </si>
  <si>
    <t>Исполнено на 01.01.2021 года</t>
  </si>
  <si>
    <t>Обеспечение пожарной безопасности</t>
  </si>
  <si>
    <t>0310</t>
  </si>
  <si>
    <t>0314</t>
  </si>
  <si>
    <t>Другие вопросы вобласти национальной безопасности</t>
  </si>
  <si>
    <t>Вышневолоцкий городской округ Тверской области за 2020 год"</t>
  </si>
  <si>
    <t>тыс. руб.</t>
  </si>
  <si>
    <t>Уточненные бюджетные назначения на  2020 год</t>
  </si>
  <si>
    <t xml:space="preserve">Распределение бюджетных ассигнований  бюджета муниципального образования Вышневолоцкий городской округ Тверской области по разделам и подразделам классификации расходов бюджетов за 2020 год </t>
  </si>
  <si>
    <t>Раздел, подраздел</t>
  </si>
  <si>
    <t>Наименование показателя</t>
  </si>
  <si>
    <t>Глава Вышневолоцкого городского округа                                                                                               Н.П.Рощина</t>
  </si>
  <si>
    <t xml:space="preserve">Председатель Думы  Вышневолоцкого
городского округа                                                                                                                                  Н. Н. Адров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</si>
</sst>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Arial CYR"/>
      <family val="2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73">
    <xf numFmtId="0" fontId="0" fillId="0" borderId="0"/>
    <xf numFmtId="0" fontId="1" fillId="0" borderId="0">
      <alignment vertical="top" wrapText="1"/>
    </xf>
    <xf numFmtId="0" fontId="1" fillId="0" borderId="0">
      <alignment vertical="top" wrapText="1"/>
    </xf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7" applyNumberFormat="0" applyAlignment="0" applyProtection="0"/>
    <xf numFmtId="0" fontId="19" fillId="7" borderId="8" applyNumberFormat="0" applyAlignment="0" applyProtection="0"/>
    <xf numFmtId="0" fontId="20" fillId="7" borderId="7" applyNumberFormat="0" applyAlignment="0" applyProtection="0"/>
    <xf numFmtId="0" fontId="21" fillId="0" borderId="9" applyNumberFormat="0" applyFill="0" applyAlignment="0" applyProtection="0"/>
    <xf numFmtId="0" fontId="22" fillId="8" borderId="10" applyNumberFormat="0" applyAlignment="0" applyProtection="0"/>
    <xf numFmtId="0" fontId="23" fillId="0" borderId="0" applyNumberFormat="0" applyFill="0" applyBorder="0" applyAlignment="0" applyProtection="0"/>
    <xf numFmtId="0" fontId="10" fillId="9" borderId="1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6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27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27" fillId="0" borderId="0"/>
    <xf numFmtId="0" fontId="28" fillId="0" borderId="13">
      <alignment vertical="top" wrapText="1"/>
    </xf>
    <xf numFmtId="0" fontId="27" fillId="0" borderId="0"/>
    <xf numFmtId="0" fontId="29" fillId="0" borderId="13">
      <alignment vertical="top" wrapText="1"/>
    </xf>
    <xf numFmtId="0" fontId="29" fillId="0" borderId="13">
      <alignment vertical="top" wrapText="1"/>
    </xf>
    <xf numFmtId="0" fontId="29" fillId="0" borderId="13">
      <alignment vertical="top" wrapText="1"/>
    </xf>
    <xf numFmtId="0" fontId="29" fillId="0" borderId="13">
      <alignment vertical="top" wrapText="1"/>
    </xf>
    <xf numFmtId="0" fontId="29" fillId="0" borderId="13">
      <alignment vertical="top" wrapText="1"/>
    </xf>
    <xf numFmtId="0" fontId="29" fillId="0" borderId="13">
      <alignment vertical="top" wrapText="1"/>
    </xf>
    <xf numFmtId="165" fontId="29" fillId="34" borderId="13">
      <alignment horizontal="right" vertical="top" shrinkToFit="1"/>
    </xf>
    <xf numFmtId="49" fontId="30" fillId="0" borderId="13">
      <alignment vertical="top" wrapText="1"/>
    </xf>
    <xf numFmtId="0" fontId="30" fillId="0" borderId="0">
      <alignment wrapText="1"/>
    </xf>
    <xf numFmtId="0" fontId="30" fillId="0" borderId="0"/>
    <xf numFmtId="0" fontId="32" fillId="0" borderId="0">
      <alignment horizontal="center" wrapText="1"/>
    </xf>
    <xf numFmtId="0" fontId="32" fillId="0" borderId="0">
      <alignment horizontal="center"/>
    </xf>
    <xf numFmtId="0" fontId="30" fillId="0" borderId="0">
      <alignment horizontal="right"/>
    </xf>
    <xf numFmtId="0" fontId="30" fillId="0" borderId="13">
      <alignment horizontal="center" vertical="center" wrapText="1"/>
    </xf>
    <xf numFmtId="0" fontId="30" fillId="0" borderId="13">
      <alignment horizontal="center" vertical="center" wrapText="1"/>
    </xf>
    <xf numFmtId="0" fontId="30" fillId="0" borderId="13">
      <alignment horizontal="center" vertical="center" wrapText="1"/>
    </xf>
    <xf numFmtId="0" fontId="30" fillId="0" borderId="13">
      <alignment horizontal="center" vertical="center" wrapText="1"/>
    </xf>
    <xf numFmtId="0" fontId="30" fillId="0" borderId="13">
      <alignment horizontal="center" vertical="center" wrapText="1"/>
    </xf>
    <xf numFmtId="0" fontId="30" fillId="0" borderId="13">
      <alignment horizontal="center" vertical="center" wrapText="1"/>
    </xf>
    <xf numFmtId="0" fontId="30" fillId="0" borderId="13">
      <alignment horizontal="center" vertical="center" wrapText="1"/>
    </xf>
    <xf numFmtId="0" fontId="30" fillId="0" borderId="13">
      <alignment horizontal="center" vertical="center" wrapText="1"/>
    </xf>
    <xf numFmtId="0" fontId="30" fillId="0" borderId="13">
      <alignment horizontal="center" vertical="center" wrapText="1"/>
    </xf>
    <xf numFmtId="0" fontId="30" fillId="0" borderId="13">
      <alignment horizontal="center" vertical="center" wrapText="1"/>
    </xf>
    <xf numFmtId="0" fontId="30" fillId="0" borderId="13">
      <alignment horizontal="center" vertical="center" wrapText="1"/>
    </xf>
    <xf numFmtId="0" fontId="30" fillId="0" borderId="13">
      <alignment horizontal="center" vertical="center" wrapText="1"/>
    </xf>
    <xf numFmtId="0" fontId="30" fillId="0" borderId="13">
      <alignment horizontal="center" vertical="center" wrapText="1"/>
    </xf>
    <xf numFmtId="0" fontId="30" fillId="0" borderId="13">
      <alignment horizontal="center" vertical="center" wrapText="1"/>
    </xf>
    <xf numFmtId="0" fontId="30" fillId="0" borderId="13">
      <alignment horizontal="center" vertical="center" wrapText="1"/>
    </xf>
    <xf numFmtId="0" fontId="30" fillId="0" borderId="13">
      <alignment horizontal="center" vertical="center" wrapText="1"/>
    </xf>
    <xf numFmtId="0" fontId="30" fillId="0" borderId="13">
      <alignment horizontal="center" vertical="center" wrapText="1"/>
    </xf>
    <xf numFmtId="0" fontId="30" fillId="0" borderId="13">
      <alignment horizontal="center" vertical="center" wrapText="1"/>
    </xf>
    <xf numFmtId="0" fontId="30" fillId="0" borderId="13">
      <alignment horizontal="center" vertical="center" wrapText="1"/>
    </xf>
    <xf numFmtId="0" fontId="30" fillId="0" borderId="13">
      <alignment horizontal="center" vertical="center" wrapText="1"/>
    </xf>
    <xf numFmtId="0" fontId="30" fillId="0" borderId="13">
      <alignment horizontal="center" vertical="center" wrapText="1"/>
    </xf>
    <xf numFmtId="0" fontId="30" fillId="0" borderId="13">
      <alignment horizontal="center" vertical="center" wrapText="1"/>
    </xf>
    <xf numFmtId="0" fontId="30" fillId="0" borderId="13">
      <alignment horizontal="center" vertical="center" wrapText="1"/>
    </xf>
    <xf numFmtId="1" fontId="30" fillId="0" borderId="13">
      <alignment horizontal="center" vertical="top" shrinkToFit="1"/>
    </xf>
    <xf numFmtId="4" fontId="29" fillId="34" borderId="13">
      <alignment horizontal="right" vertical="top" shrinkToFit="1"/>
    </xf>
    <xf numFmtId="10" fontId="29" fillId="34" borderId="13">
      <alignment horizontal="right" vertical="top" shrinkToFit="1"/>
    </xf>
    <xf numFmtId="0" fontId="29" fillId="0" borderId="13">
      <alignment horizontal="left"/>
    </xf>
    <xf numFmtId="4" fontId="29" fillId="9" borderId="13">
      <alignment horizontal="right" vertical="top" shrinkToFit="1"/>
    </xf>
    <xf numFmtId="10" fontId="29" fillId="9" borderId="13">
      <alignment horizontal="right" vertical="top" shrinkToFit="1"/>
    </xf>
    <xf numFmtId="0" fontId="30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5" borderId="0"/>
    <xf numFmtId="1" fontId="30" fillId="0" borderId="13">
      <alignment horizontal="left" vertical="top" wrapText="1" indent="2"/>
    </xf>
    <xf numFmtId="0" fontId="30" fillId="35" borderId="0">
      <alignment shrinkToFit="1"/>
    </xf>
    <xf numFmtId="4" fontId="30" fillId="0" borderId="13">
      <alignment horizontal="right" vertical="top" shrinkToFit="1"/>
    </xf>
    <xf numFmtId="10" fontId="30" fillId="0" borderId="13">
      <alignment horizontal="right" vertical="top" shrinkToFit="1"/>
    </xf>
    <xf numFmtId="0" fontId="30" fillId="0" borderId="0">
      <alignment vertical="top"/>
    </xf>
    <xf numFmtId="0" fontId="30" fillId="35" borderId="0">
      <alignment horizontal="center"/>
    </xf>
    <xf numFmtId="0" fontId="30" fillId="35" borderId="0">
      <alignment horizontal="left"/>
    </xf>
    <xf numFmtId="0" fontId="29" fillId="0" borderId="13">
      <alignment vertical="top" wrapText="1"/>
    </xf>
    <xf numFmtId="4" fontId="29" fillId="9" borderId="13">
      <alignment horizontal="right" vertical="top" shrinkToFit="1"/>
    </xf>
    <xf numFmtId="4" fontId="29" fillId="9" borderId="13">
      <alignment horizontal="right" vertical="top" shrinkToFit="1"/>
    </xf>
    <xf numFmtId="4" fontId="29" fillId="9" borderId="13">
      <alignment horizontal="right" vertical="top" shrinkToFit="1"/>
    </xf>
  </cellStyleXfs>
  <cellXfs count="60">
    <xf numFmtId="0" fontId="0" fillId="0" borderId="0" xfId="0"/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right" vertical="center" wrapText="1"/>
    </xf>
    <xf numFmtId="0" fontId="9" fillId="2" borderId="1" xfId="0" applyFont="1" applyFill="1" applyBorder="1"/>
    <xf numFmtId="0" fontId="2" fillId="2" borderId="1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/>
    <xf numFmtId="0" fontId="6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5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wrapText="1"/>
    </xf>
    <xf numFmtId="0" fontId="33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2" fillId="2" borderId="15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6" fillId="0" borderId="0" xfId="0" applyFont="1" applyFill="1" applyAlignment="1">
      <alignment horizontal="right" wrapText="1"/>
    </xf>
    <xf numFmtId="0" fontId="34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left" vertical="top" wrapText="1"/>
    </xf>
  </cellXfs>
  <cellStyles count="173">
    <cellStyle name="20% - Акцент1" xfId="21" builtinId="30" customBuiltin="1"/>
    <cellStyle name="20% - Акцент1 2" xfId="44"/>
    <cellStyle name="20% - Акцент1 3" xfId="45"/>
    <cellStyle name="20% - Акцент1 4" xfId="46"/>
    <cellStyle name="20% - Акцент1 5" xfId="47"/>
    <cellStyle name="20% - Акцент1 6" xfId="48"/>
    <cellStyle name="20% - Акцент2" xfId="25" builtinId="34" customBuiltin="1"/>
    <cellStyle name="20% - Акцент2 2" xfId="49"/>
    <cellStyle name="20% - Акцент2 3" xfId="50"/>
    <cellStyle name="20% - Акцент2 4" xfId="51"/>
    <cellStyle name="20% - Акцент2 5" xfId="52"/>
    <cellStyle name="20% - Акцент2 6" xfId="53"/>
    <cellStyle name="20% - Акцент3" xfId="29" builtinId="38" customBuiltin="1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4" xfId="33" builtinId="42" customBuiltin="1"/>
    <cellStyle name="20% - Акцент4 2" xfId="59"/>
    <cellStyle name="20% - Акцент4 3" xfId="60"/>
    <cellStyle name="20% - Акцент4 4" xfId="61"/>
    <cellStyle name="20% - Акцент4 5" xfId="62"/>
    <cellStyle name="20% - Акцент4 6" xfId="63"/>
    <cellStyle name="20% - Акцент5" xfId="37" builtinId="46" customBuiltin="1"/>
    <cellStyle name="20% - Акцент5 2" xfId="64"/>
    <cellStyle name="20% - Акцент5 3" xfId="65"/>
    <cellStyle name="20% - Акцент5 4" xfId="66"/>
    <cellStyle name="20% - Акцент5 5" xfId="67"/>
    <cellStyle name="20% - Акцент5 6" xfId="68"/>
    <cellStyle name="20% - Акцент6" xfId="41" builtinId="50" customBuiltin="1"/>
    <cellStyle name="20% - Акцент6 2" xfId="69"/>
    <cellStyle name="20% - Акцент6 3" xfId="70"/>
    <cellStyle name="20% - Акцент6 4" xfId="71"/>
    <cellStyle name="20% - Акцент6 5" xfId="72"/>
    <cellStyle name="20% - Акцент6 6" xfId="73"/>
    <cellStyle name="40% - Акцент1" xfId="22" builtinId="31" customBuiltin="1"/>
    <cellStyle name="40% - Акцент1 2" xfId="74"/>
    <cellStyle name="40% - Акцент1 3" xfId="75"/>
    <cellStyle name="40% - Акцент1 4" xfId="76"/>
    <cellStyle name="40% - Акцент1 5" xfId="77"/>
    <cellStyle name="40% - Акцент1 6" xfId="78"/>
    <cellStyle name="40% - Акцент2" xfId="26" builtinId="35" customBuiltin="1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3" xfId="30" builtinId="39" customBuiltin="1"/>
    <cellStyle name="40% - Акцент3 2" xfId="84"/>
    <cellStyle name="40% - Акцент3 3" xfId="85"/>
    <cellStyle name="40% - Акцент3 4" xfId="86"/>
    <cellStyle name="40% - Акцент3 5" xfId="87"/>
    <cellStyle name="40% - Акцент3 6" xfId="88"/>
    <cellStyle name="40% - Акцент4" xfId="34" builtinId="43" customBuiltin="1"/>
    <cellStyle name="40% - Акцент4 2" xfId="89"/>
    <cellStyle name="40% - Акцент4 3" xfId="90"/>
    <cellStyle name="40% - Акцент4 4" xfId="91"/>
    <cellStyle name="40% - Акцент4 5" xfId="92"/>
    <cellStyle name="40% - Акцент4 6" xfId="93"/>
    <cellStyle name="40% - Акцент5" xfId="38" builtinId="47" customBuiltin="1"/>
    <cellStyle name="40% - Акцент5 2" xfId="94"/>
    <cellStyle name="40% - Акцент5 3" xfId="95"/>
    <cellStyle name="40% - Акцент5 4" xfId="96"/>
    <cellStyle name="40% - Акцент5 5" xfId="97"/>
    <cellStyle name="40% - Акцент5 6" xfId="98"/>
    <cellStyle name="40% - Акцент6" xfId="42" builtinId="51" customBuiltin="1"/>
    <cellStyle name="40% - Акцент6 2" xfId="99"/>
    <cellStyle name="40% - Акцент6 3" xfId="100"/>
    <cellStyle name="40% - Акцент6 4" xfId="101"/>
    <cellStyle name="40% - Акцент6 5" xfId="102"/>
    <cellStyle name="40% - Акцент6 6" xfId="103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br" xfId="158"/>
    <cellStyle name="col" xfId="157"/>
    <cellStyle name="st16" xfId="120"/>
    <cellStyle name="st50" xfId="119"/>
    <cellStyle name="style0" xfId="159"/>
    <cellStyle name="td" xfId="160"/>
    <cellStyle name="tr" xfId="156"/>
    <cellStyle name="xl21" xfId="161"/>
    <cellStyle name="xl22" xfId="126"/>
    <cellStyle name="xl23" xfId="162"/>
    <cellStyle name="xl24" xfId="122"/>
    <cellStyle name="xl25" xfId="127"/>
    <cellStyle name="xl26" xfId="149"/>
    <cellStyle name="xl27" xfId="128"/>
    <cellStyle name="xl28" xfId="129"/>
    <cellStyle name="xl29" xfId="130"/>
    <cellStyle name="xl30" xfId="131"/>
    <cellStyle name="xl31" xfId="132"/>
    <cellStyle name="xl32" xfId="133"/>
    <cellStyle name="xl33" xfId="163"/>
    <cellStyle name="xl33 18" xfId="169"/>
    <cellStyle name="xl34" xfId="134"/>
    <cellStyle name="xl35" xfId="135"/>
    <cellStyle name="xl36" xfId="136"/>
    <cellStyle name="xl37" xfId="152"/>
    <cellStyle name="xl38" xfId="137"/>
    <cellStyle name="xl39" xfId="164"/>
    <cellStyle name="xl40" xfId="111"/>
    <cellStyle name="xl40 10" xfId="172"/>
    <cellStyle name="xl40 2" xfId="115"/>
    <cellStyle name="xl40 3" xfId="114"/>
    <cellStyle name="xl40 4" xfId="116"/>
    <cellStyle name="xl40 5" xfId="117"/>
    <cellStyle name="xl40 6" xfId="118"/>
    <cellStyle name="xl40 7" xfId="153"/>
    <cellStyle name="xl40 8" xfId="170"/>
    <cellStyle name="xl40 9" xfId="171"/>
    <cellStyle name="xl41" xfId="121"/>
    <cellStyle name="xl42" xfId="138"/>
    <cellStyle name="xl43" xfId="139"/>
    <cellStyle name="xl44" xfId="140"/>
    <cellStyle name="xl45" xfId="141"/>
    <cellStyle name="xl46" xfId="142"/>
    <cellStyle name="xl47" xfId="143"/>
    <cellStyle name="xl48" xfId="144"/>
    <cellStyle name="xl49" xfId="145"/>
    <cellStyle name="xl50" xfId="146"/>
    <cellStyle name="xl51" xfId="147"/>
    <cellStyle name="xl52" xfId="148"/>
    <cellStyle name="xl53" xfId="155"/>
    <cellStyle name="xl54" xfId="165"/>
    <cellStyle name="xl55" xfId="154"/>
    <cellStyle name="xl56" xfId="123"/>
    <cellStyle name="xl57" xfId="124"/>
    <cellStyle name="xl58" xfId="125"/>
    <cellStyle name="xl59" xfId="166"/>
    <cellStyle name="xl60" xfId="113"/>
    <cellStyle name="xl61" xfId="167"/>
    <cellStyle name="xl62" xfId="168"/>
    <cellStyle name="xl63" xfId="150"/>
    <cellStyle name="xl64" xfId="15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12"/>
    <cellStyle name="Обычный 3" xfId="1"/>
    <cellStyle name="Обычный 4" xfId="2"/>
    <cellStyle name="Обычный 6" xfId="110"/>
    <cellStyle name="Обычный 7" xfId="104"/>
    <cellStyle name="Плохой" xfId="9" builtinId="27" customBuiltin="1"/>
    <cellStyle name="Пояснение" xfId="18" builtinId="53" customBuiltin="1"/>
    <cellStyle name="Примечание" xfId="17" builtinId="10" customBuiltin="1"/>
    <cellStyle name="Примечание 2" xfId="105"/>
    <cellStyle name="Примечание 3" xfId="106"/>
    <cellStyle name="Примечание 4" xfId="107"/>
    <cellStyle name="Примечание 5" xfId="108"/>
    <cellStyle name="Примечание 6" xfId="109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abSelected="1" view="pageBreakPreview" zoomScale="60" zoomScaleNormal="100" workbookViewId="0">
      <selection activeCell="Y17" sqref="Y17"/>
    </sheetView>
  </sheetViews>
  <sheetFormatPr defaultRowHeight="15" x14ac:dyDescent="0.25"/>
  <cols>
    <col min="1" max="1" width="1" style="1" customWidth="1"/>
    <col min="2" max="2" width="11.140625" style="1" customWidth="1"/>
    <col min="3" max="3" width="83.7109375" style="1" customWidth="1"/>
    <col min="4" max="4" width="19" style="43" customWidth="1"/>
    <col min="5" max="5" width="19.7109375" style="43" customWidth="1"/>
    <col min="6" max="6" width="14.7109375" style="43" customWidth="1"/>
    <col min="7" max="11" width="9.140625" style="1" hidden="1" customWidth="1"/>
    <col min="12" max="12" width="21.28515625" style="1" hidden="1" customWidth="1"/>
    <col min="13" max="16384" width="9.140625" style="1"/>
  </cols>
  <sheetData>
    <row r="1" spans="1:14" x14ac:dyDescent="0.2">
      <c r="B1" s="21"/>
      <c r="C1" s="21"/>
      <c r="D1" s="36"/>
      <c r="E1" s="36"/>
      <c r="F1" s="36"/>
      <c r="G1" s="22"/>
      <c r="H1" s="22"/>
      <c r="I1" s="22"/>
      <c r="J1" s="22"/>
      <c r="K1" s="22"/>
      <c r="L1" s="22"/>
      <c r="M1" s="17"/>
      <c r="N1" s="17"/>
    </row>
    <row r="2" spans="1:14" ht="10.5" customHeight="1" x14ac:dyDescent="0.25">
      <c r="B2" s="57" t="s">
        <v>94</v>
      </c>
      <c r="C2" s="57"/>
      <c r="D2" s="57"/>
      <c r="E2" s="57"/>
      <c r="F2" s="57"/>
      <c r="G2" s="18"/>
      <c r="H2" s="18"/>
      <c r="I2" s="18"/>
      <c r="J2" s="18"/>
      <c r="K2" s="18"/>
      <c r="L2" s="18"/>
      <c r="M2" s="18"/>
      <c r="N2" s="18"/>
    </row>
    <row r="3" spans="1:14" ht="10.5" customHeight="1" x14ac:dyDescent="0.2">
      <c r="B3" s="32"/>
      <c r="C3" s="32"/>
      <c r="D3" s="54" t="s">
        <v>90</v>
      </c>
      <c r="E3" s="54"/>
      <c r="F3" s="54"/>
      <c r="G3" s="32"/>
      <c r="H3" s="32"/>
      <c r="I3" s="32"/>
      <c r="J3" s="32"/>
      <c r="K3" s="32"/>
      <c r="L3" s="32"/>
      <c r="M3" s="32"/>
      <c r="N3" s="32"/>
    </row>
    <row r="4" spans="1:14" ht="10.5" customHeight="1" x14ac:dyDescent="0.2">
      <c r="B4" s="32"/>
      <c r="C4" s="32"/>
      <c r="D4" s="54" t="s">
        <v>91</v>
      </c>
      <c r="E4" s="54"/>
      <c r="F4" s="54"/>
      <c r="G4" s="32"/>
      <c r="H4" s="32"/>
      <c r="I4" s="32"/>
      <c r="J4" s="32"/>
      <c r="K4" s="32"/>
      <c r="L4" s="32"/>
      <c r="M4" s="32"/>
      <c r="N4" s="32"/>
    </row>
    <row r="5" spans="1:14" ht="10.5" customHeight="1" x14ac:dyDescent="0.2">
      <c r="B5" s="32"/>
      <c r="C5" s="32"/>
      <c r="D5" s="54" t="s">
        <v>92</v>
      </c>
      <c r="E5" s="54"/>
      <c r="F5" s="54"/>
      <c r="G5" s="32"/>
      <c r="H5" s="32"/>
      <c r="I5" s="32"/>
      <c r="J5" s="32"/>
      <c r="K5" s="32"/>
      <c r="L5" s="32"/>
      <c r="M5" s="32"/>
      <c r="N5" s="32"/>
    </row>
    <row r="6" spans="1:14" ht="10.5" customHeight="1" x14ac:dyDescent="0.2">
      <c r="B6" s="32"/>
      <c r="C6" s="32"/>
      <c r="D6" s="54" t="s">
        <v>93</v>
      </c>
      <c r="E6" s="54"/>
      <c r="F6" s="54"/>
      <c r="G6" s="32"/>
      <c r="H6" s="32"/>
      <c r="I6" s="32"/>
      <c r="J6" s="32"/>
      <c r="K6" s="32"/>
      <c r="L6" s="32"/>
      <c r="M6" s="32"/>
      <c r="N6" s="32"/>
    </row>
    <row r="7" spans="1:14" s="4" customFormat="1" ht="15" customHeight="1" x14ac:dyDescent="0.2">
      <c r="A7" s="6"/>
      <c r="B7" s="33"/>
      <c r="C7" s="33"/>
      <c r="D7" s="54" t="s">
        <v>100</v>
      </c>
      <c r="E7" s="54"/>
      <c r="F7" s="54"/>
      <c r="G7" s="16"/>
      <c r="H7" s="16"/>
      <c r="I7" s="16"/>
      <c r="J7" s="16"/>
      <c r="K7" s="16"/>
      <c r="L7" s="16"/>
      <c r="M7" s="16"/>
      <c r="N7" s="16"/>
    </row>
    <row r="8" spans="1:14" s="4" customFormat="1" ht="15" customHeight="1" x14ac:dyDescent="0.2">
      <c r="A8" s="6"/>
      <c r="B8" s="33"/>
      <c r="C8" s="33"/>
      <c r="D8" s="55"/>
      <c r="E8" s="55"/>
      <c r="F8" s="55"/>
      <c r="G8" s="16"/>
      <c r="H8" s="16"/>
      <c r="I8" s="16"/>
      <c r="J8" s="16"/>
      <c r="K8" s="16"/>
      <c r="L8" s="16"/>
      <c r="M8" s="16"/>
      <c r="N8" s="16"/>
    </row>
    <row r="9" spans="1:14" s="4" customFormat="1" ht="12.75" customHeight="1" x14ac:dyDescent="0.2">
      <c r="A9" s="6"/>
      <c r="B9" s="33"/>
      <c r="C9" s="33"/>
      <c r="D9" s="55"/>
      <c r="E9" s="55"/>
      <c r="F9" s="55"/>
      <c r="G9" s="16"/>
      <c r="H9" s="16"/>
      <c r="I9" s="16"/>
      <c r="J9" s="16"/>
      <c r="K9" s="16"/>
      <c r="L9" s="16"/>
      <c r="M9" s="16"/>
      <c r="N9" s="16"/>
    </row>
    <row r="10" spans="1:14" s="4" customFormat="1" x14ac:dyDescent="0.25">
      <c r="A10" s="6"/>
      <c r="B10" s="6"/>
      <c r="C10" s="6"/>
      <c r="D10" s="37"/>
      <c r="E10" s="37"/>
      <c r="F10" s="37"/>
    </row>
    <row r="11" spans="1:14" ht="31.5" customHeight="1" x14ac:dyDescent="0.25">
      <c r="A11" s="5"/>
      <c r="B11" s="58" t="s">
        <v>103</v>
      </c>
      <c r="C11" s="58"/>
      <c r="D11" s="58"/>
      <c r="E11" s="58"/>
      <c r="F11" s="58"/>
    </row>
    <row r="12" spans="1:14" ht="15" customHeight="1" x14ac:dyDescent="0.25">
      <c r="A12" s="5"/>
      <c r="B12" s="44"/>
      <c r="C12" s="44"/>
      <c r="D12" s="44"/>
      <c r="E12" s="44"/>
      <c r="F12" s="45" t="s">
        <v>101</v>
      </c>
    </row>
    <row r="13" spans="1:14" s="2" customFormat="1" ht="55.5" customHeight="1" x14ac:dyDescent="0.25">
      <c r="A13" s="7"/>
      <c r="B13" s="30" t="s">
        <v>104</v>
      </c>
      <c r="C13" s="31" t="s">
        <v>105</v>
      </c>
      <c r="D13" s="34" t="s">
        <v>102</v>
      </c>
      <c r="E13" s="35" t="s">
        <v>95</v>
      </c>
      <c r="F13" s="34" t="s">
        <v>89</v>
      </c>
    </row>
    <row r="14" spans="1:14" s="27" customFormat="1" ht="11.25" customHeight="1" x14ac:dyDescent="0.25">
      <c r="A14" s="24"/>
      <c r="B14" s="25" t="s">
        <v>1</v>
      </c>
      <c r="C14" s="25" t="s">
        <v>2</v>
      </c>
      <c r="D14" s="26" t="s">
        <v>3</v>
      </c>
      <c r="E14" s="25">
        <v>4</v>
      </c>
      <c r="F14" s="25">
        <v>5</v>
      </c>
    </row>
    <row r="15" spans="1:14" x14ac:dyDescent="0.25">
      <c r="A15" s="5"/>
      <c r="B15" s="8" t="s">
        <v>0</v>
      </c>
      <c r="C15" s="9" t="s">
        <v>4</v>
      </c>
      <c r="D15" s="38">
        <f>D16+D23+D28+D34+D39+D46+D49+D53+D57+D59</f>
        <v>1606422.6600000004</v>
      </c>
      <c r="E15" s="38">
        <f>E16+E23+E28+E34+E39+E46+E49+E53+E57+E59</f>
        <v>1528169.18</v>
      </c>
      <c r="F15" s="38">
        <f>E15/D15*100</f>
        <v>95.12871164304913</v>
      </c>
    </row>
    <row r="16" spans="1:14" x14ac:dyDescent="0.25">
      <c r="A16" s="5"/>
      <c r="B16" s="10" t="s">
        <v>5</v>
      </c>
      <c r="C16" s="11" t="s">
        <v>6</v>
      </c>
      <c r="D16" s="46">
        <f>D17+D18+D19+D21+D22+D20</f>
        <v>130216.23</v>
      </c>
      <c r="E16" s="46">
        <f>E17+E18+E19+E21+E22+E20</f>
        <v>120965.47</v>
      </c>
      <c r="F16" s="38">
        <f t="shared" ref="F16:F60" si="0">E16/D16*100</f>
        <v>92.895847161294725</v>
      </c>
    </row>
    <row r="17" spans="1:6" ht="30" x14ac:dyDescent="0.25">
      <c r="A17" s="5"/>
      <c r="B17" s="3" t="s">
        <v>7</v>
      </c>
      <c r="C17" s="12" t="s">
        <v>8</v>
      </c>
      <c r="D17" s="47">
        <v>3076.3</v>
      </c>
      <c r="E17" s="47">
        <v>2950.21</v>
      </c>
      <c r="F17" s="39">
        <f t="shared" si="0"/>
        <v>95.901245002112915</v>
      </c>
    </row>
    <row r="18" spans="1:6" ht="29.25" customHeight="1" x14ac:dyDescent="0.25">
      <c r="A18" s="5"/>
      <c r="B18" s="3" t="s">
        <v>9</v>
      </c>
      <c r="C18" s="12" t="s">
        <v>10</v>
      </c>
      <c r="D18" s="47">
        <v>587.5</v>
      </c>
      <c r="E18" s="47">
        <v>547.96</v>
      </c>
      <c r="F18" s="39">
        <f t="shared" si="0"/>
        <v>93.269787234042553</v>
      </c>
    </row>
    <row r="19" spans="1:6" ht="33" customHeight="1" x14ac:dyDescent="0.25">
      <c r="A19" s="5"/>
      <c r="B19" s="3" t="s">
        <v>11</v>
      </c>
      <c r="C19" s="12" t="s">
        <v>12</v>
      </c>
      <c r="D19" s="47">
        <v>34241.379999999997</v>
      </c>
      <c r="E19" s="47">
        <v>31271.55</v>
      </c>
      <c r="F19" s="39">
        <f t="shared" si="0"/>
        <v>91.3267806379299</v>
      </c>
    </row>
    <row r="20" spans="1:6" x14ac:dyDescent="0.25">
      <c r="A20" s="5"/>
      <c r="B20" s="14" t="s">
        <v>82</v>
      </c>
      <c r="C20" s="15" t="s">
        <v>83</v>
      </c>
      <c r="D20" s="48">
        <v>28.9</v>
      </c>
      <c r="E20" s="48">
        <v>14.2</v>
      </c>
      <c r="F20" s="39">
        <f t="shared" si="0"/>
        <v>49.134948096885807</v>
      </c>
    </row>
    <row r="21" spans="1:6" ht="32.25" customHeight="1" x14ac:dyDescent="0.25">
      <c r="A21" s="5"/>
      <c r="B21" s="29" t="s">
        <v>13</v>
      </c>
      <c r="C21" s="28" t="s">
        <v>14</v>
      </c>
      <c r="D21" s="49">
        <v>12852.05</v>
      </c>
      <c r="E21" s="53">
        <v>11588.91</v>
      </c>
      <c r="F21" s="39">
        <f t="shared" si="0"/>
        <v>90.171684672873198</v>
      </c>
    </row>
    <row r="22" spans="1:6" x14ac:dyDescent="0.25">
      <c r="A22" s="5"/>
      <c r="B22" s="3" t="s">
        <v>15</v>
      </c>
      <c r="C22" s="12" t="s">
        <v>16</v>
      </c>
      <c r="D22" s="50">
        <v>79430.100000000006</v>
      </c>
      <c r="E22" s="53">
        <v>74592.639999999999</v>
      </c>
      <c r="F22" s="39">
        <f t="shared" si="0"/>
        <v>93.909789865554743</v>
      </c>
    </row>
    <row r="23" spans="1:6" ht="28.5" x14ac:dyDescent="0.25">
      <c r="A23" s="5"/>
      <c r="B23" s="10" t="s">
        <v>17</v>
      </c>
      <c r="C23" s="11" t="s">
        <v>18</v>
      </c>
      <c r="D23" s="46">
        <f>D24+D25+D26+D27</f>
        <v>15396.099999999999</v>
      </c>
      <c r="E23" s="46">
        <f>E24+E25+E26+E27</f>
        <v>14429.63</v>
      </c>
      <c r="F23" s="38">
        <f t="shared" si="0"/>
        <v>93.722631055916764</v>
      </c>
    </row>
    <row r="24" spans="1:6" x14ac:dyDescent="0.25">
      <c r="A24" s="5"/>
      <c r="B24" s="3" t="s">
        <v>19</v>
      </c>
      <c r="C24" s="12" t="s">
        <v>20</v>
      </c>
      <c r="D24" s="51">
        <v>4086.6</v>
      </c>
      <c r="E24" s="51">
        <v>4076.65</v>
      </c>
      <c r="F24" s="39">
        <f t="shared" si="0"/>
        <v>99.756521313561393</v>
      </c>
    </row>
    <row r="25" spans="1:6" ht="30" x14ac:dyDescent="0.25">
      <c r="A25" s="5"/>
      <c r="B25" s="3" t="s">
        <v>21</v>
      </c>
      <c r="C25" s="12" t="s">
        <v>22</v>
      </c>
      <c r="D25" s="47">
        <v>8582.6299999999992</v>
      </c>
      <c r="E25" s="47">
        <v>8129.23</v>
      </c>
      <c r="F25" s="39">
        <f t="shared" si="0"/>
        <v>94.717237024082365</v>
      </c>
    </row>
    <row r="26" spans="1:6" x14ac:dyDescent="0.25">
      <c r="A26" s="5"/>
      <c r="B26" s="13" t="s">
        <v>97</v>
      </c>
      <c r="C26" s="12" t="s">
        <v>96</v>
      </c>
      <c r="D26" s="47">
        <v>2666.87</v>
      </c>
      <c r="E26" s="47">
        <v>2165.4699999999998</v>
      </c>
      <c r="F26" s="39">
        <f t="shared" si="0"/>
        <v>81.198933581314421</v>
      </c>
    </row>
    <row r="27" spans="1:6" x14ac:dyDescent="0.25">
      <c r="A27" s="5"/>
      <c r="B27" s="13" t="s">
        <v>98</v>
      </c>
      <c r="C27" s="12" t="s">
        <v>99</v>
      </c>
      <c r="D27" s="47">
        <v>60</v>
      </c>
      <c r="E27" s="47">
        <v>58.28</v>
      </c>
      <c r="F27" s="39">
        <f t="shared" si="0"/>
        <v>97.13333333333334</v>
      </c>
    </row>
    <row r="28" spans="1:6" x14ac:dyDescent="0.25">
      <c r="A28" s="5"/>
      <c r="B28" s="10" t="s">
        <v>23</v>
      </c>
      <c r="C28" s="11" t="s">
        <v>24</v>
      </c>
      <c r="D28" s="46">
        <f>D30+D32+D29+D33+D31</f>
        <v>173827.7</v>
      </c>
      <c r="E28" s="46">
        <f>E30+E32+E29+E33+E31</f>
        <v>159170.60999999999</v>
      </c>
      <c r="F28" s="38">
        <f t="shared" si="0"/>
        <v>91.56803547420806</v>
      </c>
    </row>
    <row r="29" spans="1:6" ht="12.75" customHeight="1" x14ac:dyDescent="0.25">
      <c r="A29" s="5"/>
      <c r="B29" s="13" t="s">
        <v>80</v>
      </c>
      <c r="C29" s="12" t="s">
        <v>81</v>
      </c>
      <c r="D29" s="47">
        <v>100</v>
      </c>
      <c r="E29" s="47">
        <v>96.93</v>
      </c>
      <c r="F29" s="39">
        <f t="shared" si="0"/>
        <v>96.93</v>
      </c>
    </row>
    <row r="30" spans="1:6" x14ac:dyDescent="0.25">
      <c r="A30" s="5"/>
      <c r="B30" s="13" t="s">
        <v>74</v>
      </c>
      <c r="C30" s="12" t="s">
        <v>73</v>
      </c>
      <c r="D30" s="47">
        <v>0</v>
      </c>
      <c r="E30" s="47">
        <v>0</v>
      </c>
      <c r="F30" s="39"/>
    </row>
    <row r="31" spans="1:6" x14ac:dyDescent="0.25">
      <c r="A31" s="5"/>
      <c r="B31" s="13" t="s">
        <v>87</v>
      </c>
      <c r="C31" s="12" t="s">
        <v>88</v>
      </c>
      <c r="D31" s="47">
        <v>34273.83</v>
      </c>
      <c r="E31" s="47">
        <v>27549.360000000001</v>
      </c>
      <c r="F31" s="39">
        <f t="shared" si="0"/>
        <v>80.38016177357477</v>
      </c>
    </row>
    <row r="32" spans="1:6" x14ac:dyDescent="0.25">
      <c r="A32" s="5"/>
      <c r="B32" s="3" t="s">
        <v>25</v>
      </c>
      <c r="C32" s="12" t="s">
        <v>26</v>
      </c>
      <c r="D32" s="47">
        <v>133754.53</v>
      </c>
      <c r="E32" s="47">
        <v>126526.74</v>
      </c>
      <c r="F32" s="39">
        <f t="shared" si="0"/>
        <v>94.59622788102952</v>
      </c>
    </row>
    <row r="33" spans="1:6" x14ac:dyDescent="0.25">
      <c r="A33" s="5"/>
      <c r="B33" s="13" t="s">
        <v>85</v>
      </c>
      <c r="C33" s="19" t="s">
        <v>84</v>
      </c>
      <c r="D33" s="47">
        <v>5699.34</v>
      </c>
      <c r="E33" s="47">
        <v>4997.58</v>
      </c>
      <c r="F33" s="39">
        <f t="shared" si="0"/>
        <v>87.686995336302104</v>
      </c>
    </row>
    <row r="34" spans="1:6" x14ac:dyDescent="0.25">
      <c r="A34" s="5"/>
      <c r="B34" s="10" t="s">
        <v>27</v>
      </c>
      <c r="C34" s="11" t="s">
        <v>28</v>
      </c>
      <c r="D34" s="46">
        <f>D35+D36+D37+D38</f>
        <v>122146.82999999999</v>
      </c>
      <c r="E34" s="46">
        <f t="shared" ref="E34" si="1">E35+E36+E37+E38</f>
        <v>114240.01000000001</v>
      </c>
      <c r="F34" s="38">
        <f t="shared" si="0"/>
        <v>93.526790666610026</v>
      </c>
    </row>
    <row r="35" spans="1:6" x14ac:dyDescent="0.25">
      <c r="A35" s="5"/>
      <c r="B35" s="3" t="s">
        <v>29</v>
      </c>
      <c r="C35" s="12" t="s">
        <v>30</v>
      </c>
      <c r="D35" s="47">
        <v>4069.2</v>
      </c>
      <c r="E35" s="47">
        <v>4020</v>
      </c>
      <c r="F35" s="39">
        <f t="shared" si="0"/>
        <v>98.79091713358892</v>
      </c>
    </row>
    <row r="36" spans="1:6" x14ac:dyDescent="0.25">
      <c r="A36" s="5"/>
      <c r="B36" s="3" t="s">
        <v>31</v>
      </c>
      <c r="C36" s="12" t="s">
        <v>32</v>
      </c>
      <c r="D36" s="47">
        <v>5889.13</v>
      </c>
      <c r="E36" s="47">
        <v>5739.32</v>
      </c>
      <c r="F36" s="39">
        <f t="shared" si="0"/>
        <v>97.45616075719164</v>
      </c>
    </row>
    <row r="37" spans="1:6" x14ac:dyDescent="0.25">
      <c r="A37" s="5"/>
      <c r="B37" s="13" t="s">
        <v>71</v>
      </c>
      <c r="C37" s="12" t="s">
        <v>72</v>
      </c>
      <c r="D37" s="47">
        <v>83194.679999999993</v>
      </c>
      <c r="E37" s="47">
        <v>76053.62</v>
      </c>
      <c r="F37" s="39">
        <f t="shared" si="0"/>
        <v>91.41644634007848</v>
      </c>
    </row>
    <row r="38" spans="1:6" x14ac:dyDescent="0.25">
      <c r="A38" s="5"/>
      <c r="B38" s="13" t="s">
        <v>78</v>
      </c>
      <c r="C38" s="12" t="s">
        <v>79</v>
      </c>
      <c r="D38" s="47">
        <v>28993.82</v>
      </c>
      <c r="E38" s="47">
        <v>28427.07</v>
      </c>
      <c r="F38" s="39">
        <f t="shared" si="0"/>
        <v>98.045273096128767</v>
      </c>
    </row>
    <row r="39" spans="1:6" x14ac:dyDescent="0.25">
      <c r="A39" s="5"/>
      <c r="B39" s="10" t="s">
        <v>33</v>
      </c>
      <c r="C39" s="11" t="s">
        <v>34</v>
      </c>
      <c r="D39" s="38">
        <f>D40+D41+D43+D44+D45+D42</f>
        <v>959731.65000000014</v>
      </c>
      <c r="E39" s="46">
        <f>E40+E41+E43+E44+E45+E42</f>
        <v>921495.82000000007</v>
      </c>
      <c r="F39" s="38">
        <f t="shared" si="0"/>
        <v>96.015987385640557</v>
      </c>
    </row>
    <row r="40" spans="1:6" x14ac:dyDescent="0.25">
      <c r="A40" s="5"/>
      <c r="B40" s="3" t="s">
        <v>35</v>
      </c>
      <c r="C40" s="12" t="s">
        <v>36</v>
      </c>
      <c r="D40" s="39">
        <v>347899.37</v>
      </c>
      <c r="E40" s="47">
        <v>321584.57</v>
      </c>
      <c r="F40" s="39">
        <f t="shared" si="0"/>
        <v>92.436088631031438</v>
      </c>
    </row>
    <row r="41" spans="1:6" x14ac:dyDescent="0.25">
      <c r="A41" s="5"/>
      <c r="B41" s="3" t="s">
        <v>37</v>
      </c>
      <c r="C41" s="12" t="s">
        <v>38</v>
      </c>
      <c r="D41" s="39">
        <v>507299.46</v>
      </c>
      <c r="E41" s="47">
        <v>498552.12</v>
      </c>
      <c r="F41" s="39">
        <f t="shared" si="0"/>
        <v>98.275704846995097</v>
      </c>
    </row>
    <row r="42" spans="1:6" x14ac:dyDescent="0.25">
      <c r="A42" s="5"/>
      <c r="B42" s="3" t="s">
        <v>77</v>
      </c>
      <c r="C42" s="12" t="s">
        <v>76</v>
      </c>
      <c r="D42" s="39">
        <v>74891.539999999994</v>
      </c>
      <c r="E42" s="39">
        <v>73127.19</v>
      </c>
      <c r="F42" s="39">
        <f t="shared" si="0"/>
        <v>97.644126426028905</v>
      </c>
    </row>
    <row r="43" spans="1:6" x14ac:dyDescent="0.25">
      <c r="A43" s="5"/>
      <c r="B43" s="3" t="s">
        <v>39</v>
      </c>
      <c r="C43" s="12" t="s">
        <v>40</v>
      </c>
      <c r="D43" s="39">
        <v>43.5</v>
      </c>
      <c r="E43" s="39">
        <v>20.73</v>
      </c>
      <c r="F43" s="39">
        <f t="shared" si="0"/>
        <v>47.655172413793103</v>
      </c>
    </row>
    <row r="44" spans="1:6" x14ac:dyDescent="0.25">
      <c r="A44" s="5"/>
      <c r="B44" s="3" t="s">
        <v>41</v>
      </c>
      <c r="C44" s="12" t="s">
        <v>42</v>
      </c>
      <c r="D44" s="39">
        <v>17954.64</v>
      </c>
      <c r="E44" s="39">
        <v>17819.900000000001</v>
      </c>
      <c r="F44" s="39">
        <f t="shared" si="0"/>
        <v>99.249553318807841</v>
      </c>
    </row>
    <row r="45" spans="1:6" x14ac:dyDescent="0.25">
      <c r="A45" s="5"/>
      <c r="B45" s="3" t="s">
        <v>43</v>
      </c>
      <c r="C45" s="12" t="s">
        <v>44</v>
      </c>
      <c r="D45" s="39">
        <v>11643.14</v>
      </c>
      <c r="E45" s="39">
        <v>10391.31</v>
      </c>
      <c r="F45" s="39">
        <f t="shared" si="0"/>
        <v>89.248347095371187</v>
      </c>
    </row>
    <row r="46" spans="1:6" x14ac:dyDescent="0.25">
      <c r="A46" s="5"/>
      <c r="B46" s="10" t="s">
        <v>45</v>
      </c>
      <c r="C46" s="11" t="s">
        <v>46</v>
      </c>
      <c r="D46" s="38">
        <f>D47+D48</f>
        <v>86756.31</v>
      </c>
      <c r="E46" s="46">
        <f>E47+E48</f>
        <v>85872.47</v>
      </c>
      <c r="F46" s="38">
        <f t="shared" si="0"/>
        <v>98.98123836756082</v>
      </c>
    </row>
    <row r="47" spans="1:6" x14ac:dyDescent="0.25">
      <c r="A47" s="5"/>
      <c r="B47" s="3" t="s">
        <v>47</v>
      </c>
      <c r="C47" s="12" t="s">
        <v>48</v>
      </c>
      <c r="D47" s="39">
        <v>80421.73</v>
      </c>
      <c r="E47" s="47">
        <v>79821.48</v>
      </c>
      <c r="F47" s="39">
        <f t="shared" si="0"/>
        <v>99.253622124269143</v>
      </c>
    </row>
    <row r="48" spans="1:6" x14ac:dyDescent="0.25">
      <c r="A48" s="5"/>
      <c r="B48" s="3" t="s">
        <v>49</v>
      </c>
      <c r="C48" s="12" t="s">
        <v>50</v>
      </c>
      <c r="D48" s="39">
        <v>6334.58</v>
      </c>
      <c r="E48" s="39">
        <v>6050.99</v>
      </c>
      <c r="F48" s="39">
        <f t="shared" si="0"/>
        <v>95.523144391577659</v>
      </c>
    </row>
    <row r="49" spans="1:14" x14ac:dyDescent="0.25">
      <c r="A49" s="5"/>
      <c r="B49" s="10" t="s">
        <v>51</v>
      </c>
      <c r="C49" s="11" t="s">
        <v>52</v>
      </c>
      <c r="D49" s="46">
        <f>D51+D52+D50</f>
        <v>47348.53</v>
      </c>
      <c r="E49" s="46">
        <f>E51+E52+E50</f>
        <v>41723.11</v>
      </c>
      <c r="F49" s="38">
        <f t="shared" si="0"/>
        <v>88.119124289603079</v>
      </c>
    </row>
    <row r="50" spans="1:14" x14ac:dyDescent="0.25">
      <c r="A50" s="5"/>
      <c r="B50" s="3">
        <v>1001</v>
      </c>
      <c r="C50" s="12" t="s">
        <v>75</v>
      </c>
      <c r="D50" s="39">
        <v>6522.6</v>
      </c>
      <c r="E50" s="39">
        <v>6383.66</v>
      </c>
      <c r="F50" s="39">
        <f t="shared" si="0"/>
        <v>97.869867844111241</v>
      </c>
    </row>
    <row r="51" spans="1:14" x14ac:dyDescent="0.25">
      <c r="A51" s="5"/>
      <c r="B51" s="3" t="s">
        <v>53</v>
      </c>
      <c r="C51" s="12" t="s">
        <v>54</v>
      </c>
      <c r="D51" s="39">
        <v>6959</v>
      </c>
      <c r="E51" s="39">
        <v>6633</v>
      </c>
      <c r="F51" s="39">
        <f t="shared" si="0"/>
        <v>95.31541888202328</v>
      </c>
    </row>
    <row r="52" spans="1:14" x14ac:dyDescent="0.25">
      <c r="A52" s="5"/>
      <c r="B52" s="3" t="s">
        <v>55</v>
      </c>
      <c r="C52" s="12" t="s">
        <v>56</v>
      </c>
      <c r="D52" s="39">
        <v>33866.93</v>
      </c>
      <c r="E52" s="47">
        <v>28706.45</v>
      </c>
      <c r="F52" s="39">
        <f t="shared" si="0"/>
        <v>84.762480685435619</v>
      </c>
    </row>
    <row r="53" spans="1:14" x14ac:dyDescent="0.25">
      <c r="A53" s="5"/>
      <c r="B53" s="10" t="s">
        <v>57</v>
      </c>
      <c r="C53" s="11" t="s">
        <v>58</v>
      </c>
      <c r="D53" s="38">
        <f>D54+D56+D55</f>
        <v>65984.010000000009</v>
      </c>
      <c r="E53" s="38">
        <f t="shared" ref="E53" si="2">E54+E56+E55</f>
        <v>65308.900000000009</v>
      </c>
      <c r="F53" s="38">
        <f t="shared" si="0"/>
        <v>98.976858181247238</v>
      </c>
    </row>
    <row r="54" spans="1:14" x14ac:dyDescent="0.25">
      <c r="A54" s="5"/>
      <c r="B54" s="3" t="s">
        <v>59</v>
      </c>
      <c r="C54" s="12" t="s">
        <v>60</v>
      </c>
      <c r="D54" s="39">
        <v>34416.79</v>
      </c>
      <c r="E54" s="47">
        <v>33928.44</v>
      </c>
      <c r="F54" s="38">
        <f t="shared" si="0"/>
        <v>98.581070460086494</v>
      </c>
    </row>
    <row r="55" spans="1:14" x14ac:dyDescent="0.25">
      <c r="A55" s="5"/>
      <c r="B55" s="3">
        <v>1103</v>
      </c>
      <c r="C55" s="20" t="s">
        <v>86</v>
      </c>
      <c r="D55" s="52">
        <v>26548.17</v>
      </c>
      <c r="E55" s="52">
        <v>26452.91</v>
      </c>
      <c r="F55" s="38">
        <f t="shared" si="0"/>
        <v>99.641180540880981</v>
      </c>
    </row>
    <row r="56" spans="1:14" x14ac:dyDescent="0.25">
      <c r="A56" s="5"/>
      <c r="B56" s="3" t="s">
        <v>61</v>
      </c>
      <c r="C56" s="12" t="s">
        <v>62</v>
      </c>
      <c r="D56" s="39">
        <v>5019.05</v>
      </c>
      <c r="E56" s="47">
        <v>4927.55</v>
      </c>
      <c r="F56" s="38">
        <f t="shared" si="0"/>
        <v>98.176945836363458</v>
      </c>
    </row>
    <row r="57" spans="1:14" x14ac:dyDescent="0.25">
      <c r="A57" s="5"/>
      <c r="B57" s="10" t="s">
        <v>63</v>
      </c>
      <c r="C57" s="11" t="s">
        <v>64</v>
      </c>
      <c r="D57" s="38">
        <f>D58</f>
        <v>4970.3</v>
      </c>
      <c r="E57" s="38">
        <f t="shared" ref="E57" si="3">E58</f>
        <v>4936.13</v>
      </c>
      <c r="F57" s="38">
        <f t="shared" si="0"/>
        <v>99.312516347101791</v>
      </c>
    </row>
    <row r="58" spans="1:14" x14ac:dyDescent="0.25">
      <c r="A58" s="5"/>
      <c r="B58" s="3" t="s">
        <v>65</v>
      </c>
      <c r="C58" s="12" t="s">
        <v>66</v>
      </c>
      <c r="D58" s="39">
        <v>4970.3</v>
      </c>
      <c r="E58" s="39">
        <v>4936.13</v>
      </c>
      <c r="F58" s="39">
        <f t="shared" si="0"/>
        <v>99.312516347101791</v>
      </c>
    </row>
    <row r="59" spans="1:14" x14ac:dyDescent="0.25">
      <c r="A59" s="5"/>
      <c r="B59" s="10" t="s">
        <v>67</v>
      </c>
      <c r="C59" s="11" t="s">
        <v>68</v>
      </c>
      <c r="D59" s="38">
        <f>D60</f>
        <v>45</v>
      </c>
      <c r="E59" s="38">
        <f t="shared" ref="E59" si="4">E60</f>
        <v>27.03</v>
      </c>
      <c r="F59" s="38">
        <f t="shared" si="0"/>
        <v>60.06666666666667</v>
      </c>
    </row>
    <row r="60" spans="1:14" x14ac:dyDescent="0.25">
      <c r="A60" s="5"/>
      <c r="B60" s="3" t="s">
        <v>69</v>
      </c>
      <c r="C60" s="12" t="s">
        <v>70</v>
      </c>
      <c r="D60" s="39">
        <v>45</v>
      </c>
      <c r="E60" s="39">
        <v>27.03</v>
      </c>
      <c r="F60" s="39">
        <f t="shared" si="0"/>
        <v>60.06666666666667</v>
      </c>
    </row>
    <row r="61" spans="1:14" x14ac:dyDescent="0.25">
      <c r="A61" s="5"/>
      <c r="B61" s="5"/>
      <c r="C61" s="5"/>
      <c r="D61" s="40"/>
      <c r="E61" s="40"/>
      <c r="F61" s="40"/>
    </row>
    <row r="62" spans="1:14" ht="15.75" customHeight="1" x14ac:dyDescent="0.25">
      <c r="A62" s="59" t="s">
        <v>106</v>
      </c>
      <c r="B62" s="59"/>
      <c r="C62" s="59"/>
      <c r="D62" s="59"/>
      <c r="E62" s="59"/>
      <c r="F62" s="59"/>
    </row>
    <row r="63" spans="1:14" x14ac:dyDescent="0.25">
      <c r="A63"/>
      <c r="B63"/>
      <c r="C63"/>
      <c r="D63" s="41"/>
      <c r="E63" s="41"/>
      <c r="F63" s="42"/>
      <c r="G63" s="23"/>
      <c r="H63" s="23"/>
      <c r="I63" s="23"/>
      <c r="J63" s="23"/>
      <c r="K63" s="23"/>
      <c r="L63" s="23"/>
      <c r="M63" s="23"/>
      <c r="N63" s="23"/>
    </row>
    <row r="64" spans="1:14" ht="30.75" customHeight="1" x14ac:dyDescent="0.25">
      <c r="A64" s="56" t="s">
        <v>107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</row>
  </sheetData>
  <mergeCells count="11">
    <mergeCell ref="D7:F7"/>
    <mergeCell ref="D8:F8"/>
    <mergeCell ref="D9:F9"/>
    <mergeCell ref="A64:N64"/>
    <mergeCell ref="B2:F2"/>
    <mergeCell ref="B11:F11"/>
    <mergeCell ref="A62:F62"/>
    <mergeCell ref="D3:F3"/>
    <mergeCell ref="D4:F4"/>
    <mergeCell ref="D5:F5"/>
    <mergeCell ref="D6:F6"/>
  </mergeCells>
  <pageMargins left="0.59055118110236227" right="0.31496062992125984" top="0.55118110236220474" bottom="0.35433070866141736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E72001</cp:lastModifiedBy>
  <cp:lastPrinted>2021-03-10T09:56:20Z</cp:lastPrinted>
  <dcterms:created xsi:type="dcterms:W3CDTF">2013-11-14T11:31:46Z</dcterms:created>
  <dcterms:modified xsi:type="dcterms:W3CDTF">2021-03-19T06:32:56Z</dcterms:modified>
</cp:coreProperties>
</file>